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DieseArbeitsmappe" defaultThemeVersion="124226"/>
  <xr:revisionPtr revIDLastSave="0" documentId="13_ncr:1_{176F597E-E2B9-423B-92FD-833AE1447E4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M" sheetId="1" r:id="rId1"/>
  </sheets>
  <definedNames>
    <definedName name="_xlnm.Print_Area" localSheetId="0">PM!$A$2:$M$31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16" i="1"/>
  <c r="K21" i="1"/>
  <c r="L21" i="1" s="1"/>
  <c r="L23" i="1"/>
  <c r="I23" i="1"/>
  <c r="I16" i="1"/>
  <c r="H23" i="1"/>
  <c r="F21" i="1"/>
  <c r="F11" i="1"/>
  <c r="J11" i="1"/>
  <c r="H16" i="1"/>
  <c r="L16" i="1"/>
  <c r="M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<sst xmlns="http://schemas.openxmlformats.org/spreadsheetml/2006/main" count="37" uniqueCount="29">
  <si>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</si>
  <si>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</si>
  <si>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</si>
  <si>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</si>
  <si>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</si>
  <si>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</si>
  <si>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</si>
  <si>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</si>
  <si>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</si>
  <si>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</si>
  <si>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</si>
  <si>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</si>
  <si>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</si>
  <si>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</si>
  <si>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</si>
  <si>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</si>
  <si>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</si>
  <si>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</si>
  <si>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</si>
  <si>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</si>
  <si>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</si>
  <si>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</si>
  <si>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August 2025</t>
  </si>
  <si>
    <t>August</t>
  </si>
  <si>
    <t>Januar - August</t>
  </si>
  <si>
    <t>2025*)</t>
  </si>
  <si>
    <t>*) Erste vorläufige Ergebnisse aus Schnellmeldungsdaten. Die einzelnen Monatsergebnisse des Berichtsjahres 2025 werden laufend revidiert und erst</t>
  </si>
  <si>
    <t xml:space="preserve">mit Abschluss der Jahresaufbereitung im April 2026 endgültig. </t>
  </si>
  <si>
    <t>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</si>
</sst>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1"/>
  <sheetViews>
    <sheetView tabSelected="1" workbookViewId="0">
      <selection activeCell="A2" sqref="A2:M31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4" ht="18.75" customHeight="1" x14ac:dyDescent="0.2">
      <c r="A5" s="25" t="s">
        <v>3</v>
      </c>
      <c r="B5" s="26"/>
      <c r="C5" s="26"/>
      <c r="D5" s="26"/>
      <c r="E5" s="27"/>
      <c r="F5" s="23" t="s">
        <v>23</v>
      </c>
      <c r="G5" s="23"/>
      <c r="H5" s="22" t="s">
        <v>0</v>
      </c>
      <c r="I5" s="24"/>
      <c r="J5" s="23" t="s">
        <v>24</v>
      </c>
      <c r="K5" s="23"/>
      <c r="L5" s="22" t="s">
        <v>0</v>
      </c>
      <c r="M5" s="24"/>
    </row>
    <row r="6" spans="1:14" ht="18.75" customHeight="1" x14ac:dyDescent="0.2">
      <c r="A6" s="28"/>
      <c r="B6" s="28"/>
      <c r="C6" s="28"/>
      <c r="D6" s="28"/>
      <c r="E6" s="29"/>
      <c r="F6" s="2" t="s">
        <v>25</v>
      </c>
      <c r="G6" s="2">
        <v>2024</v>
      </c>
      <c r="H6" s="22"/>
      <c r="I6" s="24"/>
      <c r="J6" s="2" t="s">
        <v>25</v>
      </c>
      <c r="K6" s="2">
        <v>2024</v>
      </c>
      <c r="L6" s="22"/>
      <c r="M6" s="24"/>
    </row>
    <row r="7" spans="1:14" ht="18.75" customHeight="1" x14ac:dyDescent="0.2">
      <c r="A7" s="30"/>
      <c r="B7" s="30"/>
      <c r="C7" s="30"/>
      <c r="D7" s="30"/>
      <c r="E7" s="31"/>
      <c r="F7" s="22" t="s">
        <v>2</v>
      </c>
      <c r="G7" s="22"/>
      <c r="H7" s="22"/>
      <c r="I7" s="3" t="s">
        <v>1</v>
      </c>
      <c r="J7" s="22" t="s">
        <v>2</v>
      </c>
      <c r="K7" s="22"/>
      <c r="L7" s="22"/>
      <c r="M7" s="3" t="s">
        <v>1</v>
      </c>
    </row>
    <row r="8" spans="1:14" x14ac:dyDescent="0.2">
      <c r="E8" s="4"/>
      <c r="F8" s="9"/>
      <c r="G8" s="9"/>
      <c r="J8" s="9"/>
      <c r="K8" s="9"/>
    </row>
    <row r="9" spans="1:14" s="1" customFormat="1" x14ac:dyDescent="0.2">
      <c r="A9" s="19" t="s">
        <v>14</v>
      </c>
      <c r="B9" s="19"/>
      <c r="C9" s="19"/>
      <c r="D9" s="19"/>
      <c r="E9" s="6"/>
      <c r="F9" s="8">
        <f>F10+F11</f>
        <v>29192</v>
      </c>
      <c r="G9" s="8">
        <f>G10+G11</f>
        <v>30299</v>
      </c>
      <c r="H9" s="15">
        <f>SUM(F9-G9)</f>
        <v>-1107</v>
      </c>
      <c r="I9" s="11">
        <f>SUM(F9-G9)/G9%</f>
        <v>-3.6535859269282813</v>
      </c>
      <c r="J9" s="8">
        <f>J10+J11</f>
        <v>251806</v>
      </c>
      <c r="K9" s="8">
        <f>K10+K11</f>
        <v>253877</v>
      </c>
      <c r="L9" s="15">
        <f>SUM(J9-K9)</f>
        <v>-2071</v>
      </c>
      <c r="M9" s="11">
        <f>SUM(J9-K9)/K9%</f>
        <v>-0.81574935894153466</v>
      </c>
      <c r="N9" s="12"/>
    </row>
    <row r="10" spans="1:14" x14ac:dyDescent="0.2">
      <c r="A10" t="s">
        <v>4</v>
      </c>
      <c r="B10" s="18" t="s">
        <v>5</v>
      </c>
      <c r="C10" s="18"/>
      <c r="D10" s="18"/>
      <c r="E10" s="5"/>
      <c r="F10" s="9">
        <v>4380</v>
      </c>
      <c r="G10" s="9">
        <v>5076</v>
      </c>
      <c r="H10" s="16">
        <f t="shared" ref="H10:H25" si="0">SUM(F10-G10)</f>
        <v>-696</v>
      </c>
      <c r="I10" s="13">
        <f t="shared" ref="I10:I25" si="1">SUM(F10-G10)/G10%</f>
        <v>-13.711583924349883</v>
      </c>
      <c r="J10" s="9">
        <v>33520</v>
      </c>
      <c r="K10" s="9">
        <v>34538</v>
      </c>
      <c r="L10" s="16">
        <f t="shared" ref="L10:L25" si="2">SUM(J10-K10)</f>
        <v>-1018</v>
      </c>
      <c r="M10" s="13">
        <f t="shared" ref="M10:M25" si="3">SUM(J10-K10)/K10%</f>
        <v>-2.9474781400196886</v>
      </c>
      <c r="N10" s="12"/>
    </row>
    <row r="11" spans="1:14" x14ac:dyDescent="0.2">
      <c r="B11" s="18" t="s">
        <v>6</v>
      </c>
      <c r="C11" s="18"/>
      <c r="D11" s="18"/>
      <c r="E11" s="5"/>
      <c r="F11" s="9">
        <f>F13+F15+F16</f>
        <v>24812</v>
      </c>
      <c r="G11" s="9">
        <f>G13+G15+G16</f>
        <v>25223</v>
      </c>
      <c r="H11" s="16">
        <f t="shared" si="0"/>
        <v>-411</v>
      </c>
      <c r="I11" s="13">
        <f t="shared" si="1"/>
        <v>-1.6294651706775563</v>
      </c>
      <c r="J11" s="9">
        <f>J13+J15+J16</f>
        <v>218286</v>
      </c>
      <c r="K11" s="9">
        <f>K13+K15+K16</f>
        <v>219339</v>
      </c>
      <c r="L11" s="16">
        <f t="shared" si="2"/>
        <v>-1053</v>
      </c>
      <c r="M11" s="13">
        <f t="shared" si="3"/>
        <v>-0.48007878215912358</v>
      </c>
      <c r="N11" s="12"/>
    </row>
    <row r="12" spans="1:14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x14ac:dyDescent="0.2">
      <c r="C13" s="18" t="s">
        <v>8</v>
      </c>
      <c r="D13" s="18"/>
      <c r="E13" s="5"/>
      <c r="F13" s="9">
        <v>479</v>
      </c>
      <c r="G13" s="9">
        <v>507</v>
      </c>
      <c r="H13" s="16">
        <f t="shared" si="0"/>
        <v>-28</v>
      </c>
      <c r="I13" s="13">
        <f t="shared" si="1"/>
        <v>-5.5226824457593686</v>
      </c>
      <c r="J13" s="9">
        <v>4371</v>
      </c>
      <c r="K13" s="9">
        <v>4791</v>
      </c>
      <c r="L13" s="16">
        <f t="shared" si="2"/>
        <v>-420</v>
      </c>
      <c r="M13" s="13">
        <f t="shared" si="3"/>
        <v>-8.766437069505324</v>
      </c>
      <c r="N13" s="12"/>
    </row>
    <row r="14" spans="1:14" x14ac:dyDescent="0.2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x14ac:dyDescent="0.2">
      <c r="C15" s="18" t="s">
        <v>9</v>
      </c>
      <c r="D15" s="18"/>
      <c r="E15" s="5"/>
      <c r="F15" s="9">
        <v>123</v>
      </c>
      <c r="G15" s="9">
        <v>158</v>
      </c>
      <c r="H15" s="16">
        <f>SUM(F15-G15)</f>
        <v>-35</v>
      </c>
      <c r="I15" s="13">
        <f t="shared" si="1"/>
        <v>-22.151898734177212</v>
      </c>
      <c r="J15" s="9">
        <v>1191</v>
      </c>
      <c r="K15" s="9">
        <v>1234</v>
      </c>
      <c r="L15" s="16">
        <f t="shared" si="2"/>
        <v>-43</v>
      </c>
      <c r="M15" s="13">
        <f t="shared" si="3"/>
        <v>-3.4846029173419772</v>
      </c>
      <c r="N15" s="12"/>
    </row>
    <row r="16" spans="1:14" x14ac:dyDescent="0.2">
      <c r="B16" s="7"/>
      <c r="C16" s="18" t="s">
        <v>10</v>
      </c>
      <c r="D16" s="18"/>
      <c r="E16" s="5"/>
      <c r="F16" s="10">
        <f>F17+F18+F19</f>
        <v>24210</v>
      </c>
      <c r="G16" s="10">
        <f>G17+G18+G19</f>
        <v>24558</v>
      </c>
      <c r="H16" s="16">
        <f t="shared" si="0"/>
        <v>-348</v>
      </c>
      <c r="I16" s="13">
        <f t="shared" si="1"/>
        <v>-1.4170535059858294</v>
      </c>
      <c r="J16" s="10">
        <f>J17+J18+J19</f>
        <v>212724</v>
      </c>
      <c r="K16" s="10">
        <f>K17+K18+K19</f>
        <v>213314</v>
      </c>
      <c r="L16" s="16">
        <f t="shared" si="2"/>
        <v>-590</v>
      </c>
      <c r="M16" s="13">
        <f t="shared" si="3"/>
        <v>-0.27658756574814597</v>
      </c>
      <c r="N16" s="12"/>
    </row>
    <row r="17" spans="1:14" x14ac:dyDescent="0.2">
      <c r="B17" s="7"/>
      <c r="C17" s="7" t="s">
        <v>4</v>
      </c>
      <c r="D17" s="7" t="s">
        <v>19</v>
      </c>
      <c r="E17" s="5"/>
      <c r="F17" s="10">
        <v>14811</v>
      </c>
      <c r="G17" s="10">
        <v>15278</v>
      </c>
      <c r="H17" s="16">
        <f t="shared" si="0"/>
        <v>-467</v>
      </c>
      <c r="I17" s="13">
        <f t="shared" si="1"/>
        <v>-3.0566828118863727</v>
      </c>
      <c r="J17" s="10">
        <v>134808</v>
      </c>
      <c r="K17" s="10">
        <v>135443</v>
      </c>
      <c r="L17" s="16">
        <f t="shared" si="2"/>
        <v>-635</v>
      </c>
      <c r="M17" s="13">
        <f t="shared" si="3"/>
        <v>-0.46883190714913281</v>
      </c>
      <c r="N17" s="12"/>
    </row>
    <row r="18" spans="1:14" x14ac:dyDescent="0.2">
      <c r="B18" s="7"/>
      <c r="C18" s="7"/>
      <c r="D18" s="7" t="s">
        <v>20</v>
      </c>
      <c r="E18" s="5"/>
      <c r="F18" s="10">
        <v>7442</v>
      </c>
      <c r="G18" s="10">
        <v>7171</v>
      </c>
      <c r="H18" s="16">
        <f t="shared" si="0"/>
        <v>271</v>
      </c>
      <c r="I18" s="13">
        <f t="shared" si="1"/>
        <v>3.779110305396737</v>
      </c>
      <c r="J18" s="10">
        <v>63207</v>
      </c>
      <c r="K18" s="10">
        <v>62354</v>
      </c>
      <c r="L18" s="16">
        <f t="shared" si="2"/>
        <v>853</v>
      </c>
      <c r="M18" s="13">
        <f t="shared" si="3"/>
        <v>1.3679956378099241</v>
      </c>
      <c r="N18" s="12"/>
    </row>
    <row r="19" spans="1:14" x14ac:dyDescent="0.2">
      <c r="B19" s="7"/>
      <c r="C19" s="7"/>
      <c r="D19" s="7" t="s">
        <v>21</v>
      </c>
      <c r="E19" s="5"/>
      <c r="F19" s="10">
        <v>1957</v>
      </c>
      <c r="G19" s="10">
        <v>2109</v>
      </c>
      <c r="H19" s="16">
        <f t="shared" si="0"/>
        <v>-152</v>
      </c>
      <c r="I19" s="13">
        <f t="shared" si="1"/>
        <v>-7.2072072072072073</v>
      </c>
      <c r="J19" s="10">
        <v>14709</v>
      </c>
      <c r="K19" s="10">
        <v>15517</v>
      </c>
      <c r="L19" s="16">
        <f t="shared" si="2"/>
        <v>-808</v>
      </c>
      <c r="M19" s="13">
        <f t="shared" si="3"/>
        <v>-5.2071921118772959</v>
      </c>
      <c r="N19" s="12"/>
    </row>
    <row r="20" spans="1:14" x14ac:dyDescent="0.2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x14ac:dyDescent="0.2">
      <c r="A21" s="19" t="s">
        <v>11</v>
      </c>
      <c r="B21" s="19"/>
      <c r="C21" s="19"/>
      <c r="D21" s="19"/>
      <c r="E21" s="6"/>
      <c r="F21" s="8">
        <f>F22+F23</f>
        <v>5432</v>
      </c>
      <c r="G21" s="8">
        <f>G22+G23</f>
        <v>6338</v>
      </c>
      <c r="H21" s="15">
        <f t="shared" si="0"/>
        <v>-906</v>
      </c>
      <c r="I21" s="11">
        <f t="shared" si="1"/>
        <v>-14.294730198800883</v>
      </c>
      <c r="J21" s="8">
        <f>J22+J23</f>
        <v>41986</v>
      </c>
      <c r="K21" s="8">
        <f>K22+K23</f>
        <v>43701</v>
      </c>
      <c r="L21" s="15">
        <f t="shared" si="2"/>
        <v>-1715</v>
      </c>
      <c r="M21" s="11">
        <f t="shared" si="3"/>
        <v>-3.9243953227614932</v>
      </c>
      <c r="N21" s="12"/>
    </row>
    <row r="22" spans="1:14" x14ac:dyDescent="0.2">
      <c r="A22" t="s">
        <v>4</v>
      </c>
      <c r="B22" s="18" t="s">
        <v>12</v>
      </c>
      <c r="C22" s="18"/>
      <c r="D22" s="18"/>
      <c r="E22" s="5"/>
      <c r="F22" s="9">
        <v>44</v>
      </c>
      <c r="G22" s="9">
        <v>60</v>
      </c>
      <c r="H22" s="16">
        <f t="shared" si="0"/>
        <v>-16</v>
      </c>
      <c r="I22" s="13">
        <f t="shared" si="1"/>
        <v>-26.666666666666668</v>
      </c>
      <c r="J22" s="9">
        <v>326</v>
      </c>
      <c r="K22" s="9">
        <v>357</v>
      </c>
      <c r="L22" s="16">
        <f t="shared" si="2"/>
        <v>-31</v>
      </c>
      <c r="M22" s="13">
        <f t="shared" si="3"/>
        <v>-8.6834733893557434</v>
      </c>
      <c r="N22" s="12"/>
    </row>
    <row r="23" spans="1:14" x14ac:dyDescent="0.2">
      <c r="B23" s="18" t="s">
        <v>13</v>
      </c>
      <c r="C23" s="18"/>
      <c r="D23" s="18"/>
      <c r="E23" s="5"/>
      <c r="F23" s="9">
        <f>F24+F25</f>
        <v>5388</v>
      </c>
      <c r="G23" s="9">
        <f>G24+G25</f>
        <v>6278</v>
      </c>
      <c r="H23" s="16">
        <f t="shared" si="0"/>
        <v>-890</v>
      </c>
      <c r="I23" s="13">
        <f t="shared" si="1"/>
        <v>-14.176489327811405</v>
      </c>
      <c r="J23" s="9">
        <f>J24+J25</f>
        <v>41660</v>
      </c>
      <c r="K23" s="9">
        <f>K24+K25</f>
        <v>43344</v>
      </c>
      <c r="L23" s="16">
        <f t="shared" si="2"/>
        <v>-1684</v>
      </c>
      <c r="M23" s="13">
        <f t="shared" si="3"/>
        <v>-3.8851974898486525</v>
      </c>
      <c r="N23" s="12"/>
    </row>
    <row r="24" spans="1:14" x14ac:dyDescent="0.2">
      <c r="B24" t="s">
        <v>4</v>
      </c>
      <c r="C24" s="18" t="s">
        <v>17</v>
      </c>
      <c r="D24" s="18"/>
      <c r="E24" s="5"/>
      <c r="F24" s="9">
        <v>867</v>
      </c>
      <c r="G24" s="9">
        <v>1040</v>
      </c>
      <c r="H24" s="16">
        <f t="shared" si="0"/>
        <v>-173</v>
      </c>
      <c r="I24" s="13">
        <f t="shared" si="1"/>
        <v>-16.634615384615383</v>
      </c>
      <c r="J24" s="9">
        <v>6121</v>
      </c>
      <c r="K24" s="9">
        <v>6517</v>
      </c>
      <c r="L24" s="16">
        <f t="shared" si="2"/>
        <v>-396</v>
      </c>
      <c r="M24" s="13">
        <f t="shared" si="3"/>
        <v>-6.0764155286174617</v>
      </c>
      <c r="N24" s="12"/>
    </row>
    <row r="25" spans="1:14" x14ac:dyDescent="0.2">
      <c r="C25" s="18" t="s">
        <v>16</v>
      </c>
      <c r="D25" s="18"/>
      <c r="E25" s="5"/>
      <c r="F25" s="9">
        <v>4521</v>
      </c>
      <c r="G25" s="9">
        <v>5238</v>
      </c>
      <c r="H25" s="16">
        <f t="shared" si="0"/>
        <v>-717</v>
      </c>
      <c r="I25" s="13">
        <f t="shared" si="1"/>
        <v>-13.688430698739976</v>
      </c>
      <c r="J25" s="9">
        <v>35539</v>
      </c>
      <c r="K25" s="9">
        <v>36827</v>
      </c>
      <c r="L25" s="16">
        <f t="shared" si="2"/>
        <v>-1288</v>
      </c>
      <c r="M25" s="13">
        <f t="shared" si="3"/>
        <v>-3.4974339479186467</v>
      </c>
    </row>
    <row r="26" spans="1:14" x14ac:dyDescent="0.2">
      <c r="M26" s="13"/>
    </row>
    <row r="27" spans="1:14" ht="2.25" customHeight="1" x14ac:dyDescent="0.2">
      <c r="A27" t="s">
        <v>18</v>
      </c>
    </row>
    <row r="28" spans="1:14" x14ac:dyDescent="0.2">
      <c r="A28" s="17" t="s">
        <v>26</v>
      </c>
      <c r="F28" s="9"/>
      <c r="G28" s="9"/>
      <c r="H28" s="9"/>
      <c r="I28" s="9"/>
    </row>
    <row r="29" spans="1:14" x14ac:dyDescent="0.2">
      <c r="A29" s="17" t="s">
        <v>27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F30" s="9"/>
      <c r="G30" s="9"/>
      <c r="I30" s="9"/>
      <c r="J30" s="9"/>
      <c r="K30" s="9"/>
      <c r="L30" s="9"/>
      <c r="M30" s="9"/>
    </row>
    <row r="31" spans="1:14" x14ac:dyDescent="0.2">
      <c r="J31" t="s">
        <v>28</v>
      </c>
    </row>
  </sheetData>
  <mergeCells count="20"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2025-10-10T06:47:32Z</dcterms:created>
  <dcterms:modified xsi:type="dcterms:W3CDTF">2025-10-10T07:10:20Z</dcterms:modified>
</cp:coreProperties>
</file>